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Пользователь\Desktop\Приказы 2023\Приказ о нормативных затратах 2023\"/>
    </mc:Choice>
  </mc:AlternateContent>
  <bookViews>
    <workbookView xWindow="0" yWindow="0" windowWidth="25395" windowHeight="10830"/>
  </bookViews>
  <sheets>
    <sheet name="Лист1 (2)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5" i="2" l="1"/>
  <c r="G91" i="2"/>
  <c r="F90" i="2"/>
  <c r="G88" i="2"/>
  <c r="F87" i="2"/>
  <c r="G85" i="2"/>
  <c r="F81" i="2"/>
  <c r="F80" i="2"/>
  <c r="F83" i="2"/>
  <c r="G75" i="2"/>
  <c r="F73" i="2" l="1"/>
  <c r="F70" i="2"/>
  <c r="F69" i="2"/>
  <c r="G65" i="2"/>
  <c r="F63" i="2"/>
  <c r="F60" i="2"/>
  <c r="F59" i="2"/>
  <c r="G55" i="2"/>
  <c r="F53" i="2"/>
  <c r="F50" i="2"/>
  <c r="F49" i="2"/>
  <c r="G45" i="2"/>
  <c r="F43" i="2"/>
  <c r="F40" i="2"/>
  <c r="F39" i="2"/>
  <c r="G35" i="2"/>
  <c r="F34" i="2"/>
  <c r="F33" i="2"/>
  <c r="F31" i="2"/>
  <c r="G27" i="2"/>
  <c r="F22" i="2"/>
  <c r="F21" i="2"/>
  <c r="F23" i="2"/>
  <c r="F24" i="2"/>
  <c r="F25" i="2"/>
  <c r="F18" i="2"/>
  <c r="F19" i="2"/>
  <c r="F20" i="2"/>
  <c r="F26" i="2"/>
  <c r="G17" i="2"/>
  <c r="F15" i="2"/>
  <c r="F14" i="2"/>
  <c r="F12" i="2"/>
  <c r="F10" i="2"/>
  <c r="F82" i="2"/>
  <c r="F47" i="2"/>
  <c r="F11" i="2"/>
  <c r="F54" i="2"/>
  <c r="F37" i="2"/>
  <c r="F84" i="2"/>
  <c r="F51" i="2"/>
  <c r="F93" i="2"/>
  <c r="F29" i="2"/>
  <c r="F61" i="2"/>
  <c r="F13" i="2"/>
  <c r="F46" i="2"/>
  <c r="F71" i="2"/>
  <c r="F62" i="2"/>
  <c r="F56" i="2"/>
  <c r="F52" i="2"/>
  <c r="F42" i="2"/>
  <c r="F89" i="2"/>
  <c r="F76" i="2"/>
  <c r="F66" i="2"/>
  <c r="G94" i="2"/>
  <c r="F41" i="2"/>
  <c r="F57" i="2"/>
  <c r="F32" i="2"/>
  <c r="F58" i="2"/>
  <c r="F79" i="2"/>
  <c r="F67" i="2"/>
  <c r="F44" i="2"/>
  <c r="F36" i="2"/>
  <c r="F48" i="2"/>
  <c r="F86" i="2"/>
  <c r="F72" i="2"/>
  <c r="F64" i="2"/>
  <c r="F16" i="2"/>
  <c r="F38" i="2"/>
  <c r="F68" i="2"/>
  <c r="F74" i="2"/>
  <c r="F92" i="2"/>
  <c r="F77" i="2"/>
  <c r="F30" i="2"/>
  <c r="F28" i="2"/>
  <c r="F78" i="2"/>
</calcChain>
</file>

<file path=xl/sharedStrings.xml><?xml version="1.0" encoding="utf-8"?>
<sst xmlns="http://schemas.openxmlformats.org/spreadsheetml/2006/main" count="187" uniqueCount="42">
  <si>
    <t>№ п/п</t>
  </si>
  <si>
    <t>Наименование учреждения</t>
  </si>
  <si>
    <t>Наименование муниципальной услуги</t>
  </si>
  <si>
    <t>Показатель объема</t>
  </si>
  <si>
    <t>МБОУ Березовская СОШ № 1</t>
  </si>
  <si>
    <t>Единица измерения</t>
  </si>
  <si>
    <t>чел.</t>
  </si>
  <si>
    <t>чел/час.</t>
  </si>
  <si>
    <t>ИТОГО</t>
  </si>
  <si>
    <t xml:space="preserve">Присмотр и уход </t>
  </si>
  <si>
    <t xml:space="preserve">МБОУ Холмогорская СОШ </t>
  </si>
  <si>
    <t>МБОУ Шушенская СОШ № 8</t>
  </si>
  <si>
    <t>МБДОУ Березовский ДС "Семицветик"</t>
  </si>
  <si>
    <t>МБДОУ Холмогорский "Домовенок"</t>
  </si>
  <si>
    <t>k 1* - Территориальный корректирующий коэффициент на коммунальные услуги, содержание недвижимого имущества</t>
  </si>
  <si>
    <t>Итого нормативных затрат, руб.</t>
  </si>
  <si>
    <t>Организация и осуществление транспортного обслуживания учащихся</t>
  </si>
  <si>
    <t>количество рейсов</t>
  </si>
  <si>
    <t>Предоставление питания</t>
  </si>
  <si>
    <t>k 2* - Территориальный корректирующий коэффициент на на транспортные услуги</t>
  </si>
  <si>
    <t>ВСЕГО</t>
  </si>
  <si>
    <t xml:space="preserve">                                                                 от                      №  </t>
  </si>
  <si>
    <t xml:space="preserve">Реализация основных общеобразовательных программ среднего общего образования </t>
  </si>
  <si>
    <t xml:space="preserve">Реализация основных общеобразовательных программ основного общего образования </t>
  </si>
  <si>
    <t xml:space="preserve">Реализация основных общеобразовательных программ начального общего образования </t>
  </si>
  <si>
    <t>МБОУ Ивановская СОШ</t>
  </si>
  <si>
    <t>Реализация основных общеобразовательных программ среднего общего образования</t>
  </si>
  <si>
    <t xml:space="preserve">МБОУ Новоалтатская СОШ </t>
  </si>
  <si>
    <t>Присмотр и уход</t>
  </si>
  <si>
    <t>Реализация дополнительных общеразвивающих программ</t>
  </si>
  <si>
    <t>МБОУ Родниковская СОШ</t>
  </si>
  <si>
    <t>МБОУ Малоозерская СОШ им. Героя Советского Союза А.П. Прокопчика</t>
  </si>
  <si>
    <t>МБОУ Парнинская СОШ им. Героя Советского Союза Г.С. Елисеева</t>
  </si>
  <si>
    <t>k 3* - Коэффициент выравнивания</t>
  </si>
  <si>
    <t xml:space="preserve">МБОУ ДОД ШМО ДЮЦ </t>
  </si>
  <si>
    <t>Организация отдыха детей и молодежи</t>
  </si>
  <si>
    <t>Значения нормативных затрат на оказание муниципальных услуг (выполнение работ), оказываемых муниципальными учреждениями, в отношении которых муниципальное казенное учреждение «Управление образования Шарыповского муниципального округа» осуществляет функции и полномочия учредителя, на 2023 год</t>
  </si>
  <si>
    <t xml:space="preserve">Реализация основных общеобразовательных программ дошкольного образования </t>
  </si>
  <si>
    <t xml:space="preserve">                к приказу  МКУ УО ШМО</t>
  </si>
  <si>
    <t xml:space="preserve">                Приложение </t>
  </si>
  <si>
    <t>Значения нормативных затрат на выполнение единицы услуги (с учетом k1, k2, k3*), руб.</t>
  </si>
  <si>
    <t xml:space="preserve">                от  20.12.2022          № 207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</si>
</sst>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Times New Roman"/>
      <family val="2"/>
      <charset val="204"/>
    </font>
    <font>
      <b/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color indexed="8"/>
      <name val="Times New Roman"/>
      <family val="2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3" fontId="0" fillId="0" borderId="0" xfId="0" applyNumberFormat="1"/>
    <xf numFmtId="0" fontId="1" fillId="0" borderId="0" xfId="0" applyFont="1" applyAlignment="1">
      <alignment vertical="center"/>
    </xf>
    <xf numFmtId="0" fontId="0" fillId="0" borderId="0" xfId="0" applyBorder="1"/>
    <xf numFmtId="0" fontId="4" fillId="2" borderId="5" xfId="0" applyFont="1" applyFill="1" applyBorder="1" applyAlignment="1">
      <alignment wrapText="1"/>
    </xf>
    <xf numFmtId="0" fontId="4" fillId="2" borderId="5" xfId="0" applyFont="1" applyFill="1" applyBorder="1" applyAlignment="1">
      <alignment horizontal="center" vertical="center" wrapText="1"/>
    </xf>
    <xf numFmtId="3" fontId="5" fillId="3" borderId="5" xfId="0" applyNumberFormat="1" applyFont="1" applyFill="1" applyBorder="1" applyAlignment="1">
      <alignment horizontal="center" vertical="center" wrapText="1"/>
    </xf>
    <xf numFmtId="0" fontId="3" fillId="0" borderId="5" xfId="0" applyFont="1" applyBorder="1"/>
    <xf numFmtId="0" fontId="4" fillId="2" borderId="3" xfId="0" applyFont="1" applyFill="1" applyBorder="1" applyAlignment="1">
      <alignment horizontal="center" vertical="top" wrapText="1"/>
    </xf>
    <xf numFmtId="3" fontId="5" fillId="3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top"/>
    </xf>
    <xf numFmtId="0" fontId="4" fillId="3" borderId="3" xfId="0" applyFont="1" applyFill="1" applyBorder="1" applyAlignment="1">
      <alignment horizontal="center" vertical="top"/>
    </xf>
    <xf numFmtId="0" fontId="4" fillId="2" borderId="2" xfId="0" applyFont="1" applyFill="1" applyBorder="1" applyAlignment="1">
      <alignment horizontal="center" vertical="center" wrapText="1"/>
    </xf>
    <xf numFmtId="0" fontId="3" fillId="0" borderId="0" xfId="0" applyFont="1"/>
    <xf numFmtId="3" fontId="3" fillId="0" borderId="0" xfId="0" applyNumberFormat="1" applyFont="1"/>
    <xf numFmtId="0" fontId="4" fillId="2" borderId="5" xfId="0" applyFont="1" applyFill="1" applyBorder="1" applyAlignment="1">
      <alignment vertical="center" wrapText="1"/>
    </xf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/>
    <xf numFmtId="0" fontId="3" fillId="0" borderId="2" xfId="0" applyFont="1" applyBorder="1" applyAlignment="1">
      <alignment horizontal="center" vertical="top"/>
    </xf>
    <xf numFmtId="0" fontId="4" fillId="2" borderId="2" xfId="0" applyFont="1" applyFill="1" applyBorder="1" applyAlignment="1">
      <alignment horizontal="left" vertical="top" wrapText="1"/>
    </xf>
    <xf numFmtId="0" fontId="1" fillId="0" borderId="5" xfId="0" applyFont="1" applyBorder="1"/>
    <xf numFmtId="0" fontId="1" fillId="0" borderId="5" xfId="0" applyFont="1" applyBorder="1" applyAlignment="1">
      <alignment wrapText="1"/>
    </xf>
    <xf numFmtId="0" fontId="2" fillId="2" borderId="5" xfId="0" applyFont="1" applyFill="1" applyBorder="1" applyAlignment="1">
      <alignment vertical="center" wrapText="1"/>
    </xf>
    <xf numFmtId="3" fontId="8" fillId="3" borderId="5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/>
    </xf>
    <xf numFmtId="3" fontId="1" fillId="0" borderId="5" xfId="0" applyNumberFormat="1" applyFont="1" applyFill="1" applyBorder="1" applyAlignment="1">
      <alignment horizontal="center" vertical="center"/>
    </xf>
    <xf numFmtId="3" fontId="3" fillId="0" borderId="5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/>
    </xf>
    <xf numFmtId="0" fontId="4" fillId="3" borderId="3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3" fontId="1" fillId="0" borderId="5" xfId="0" applyNumberFormat="1" applyFont="1" applyBorder="1" applyAlignment="1">
      <alignment horizontal="center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4" fillId="2" borderId="2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/>
    </xf>
    <xf numFmtId="0" fontId="4" fillId="3" borderId="3" xfId="0" applyFont="1" applyFill="1" applyBorder="1" applyAlignment="1">
      <alignment horizontal="center" vertical="top"/>
    </xf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6" fillId="0" borderId="0" xfId="0" applyFont="1" applyBorder="1" applyAlignment="1">
      <alignment horizontal="left"/>
    </xf>
    <xf numFmtId="0" fontId="2" fillId="2" borderId="5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9"/>
  <sheetViews>
    <sheetView tabSelected="1" zoomScale="86" zoomScaleNormal="86" workbookViewId="0">
      <selection activeCell="F3" sqref="F3:G3"/>
    </sheetView>
  </sheetViews>
  <sheetFormatPr defaultRowHeight="15" x14ac:dyDescent="0.25"/>
  <cols>
    <col min="1" max="1" width="6.140625" customWidth="1"/>
    <col min="2" max="2" width="33.85546875" customWidth="1"/>
    <col min="3" max="3" width="28.140625" customWidth="1"/>
    <col min="4" max="4" width="12.140625" customWidth="1"/>
    <col min="5" max="5" width="11.85546875" customWidth="1"/>
    <col min="6" max="6" width="19" customWidth="1"/>
    <col min="7" max="7" width="20.42578125" customWidth="1"/>
    <col min="8" max="8" width="15.42578125" customWidth="1"/>
    <col min="9" max="9" width="13.5703125" customWidth="1"/>
    <col min="10" max="10" width="11" customWidth="1"/>
  </cols>
  <sheetData>
    <row r="1" spans="1:9" ht="15.75" x14ac:dyDescent="0.25">
      <c r="A1" s="3"/>
      <c r="B1" s="47"/>
      <c r="C1" s="47"/>
      <c r="D1" s="16"/>
      <c r="F1" s="50" t="s">
        <v>39</v>
      </c>
      <c r="G1" s="50"/>
    </row>
    <row r="2" spans="1:9" ht="15.75" x14ac:dyDescent="0.25">
      <c r="A2" s="3"/>
      <c r="B2" s="17"/>
      <c r="C2" s="17"/>
      <c r="D2" s="16"/>
      <c r="E2" s="18"/>
      <c r="F2" s="50" t="s">
        <v>38</v>
      </c>
      <c r="G2" s="50"/>
    </row>
    <row r="3" spans="1:9" ht="15.75" x14ac:dyDescent="0.25">
      <c r="A3" s="3"/>
      <c r="B3" s="16"/>
      <c r="C3" s="16"/>
      <c r="D3" s="16"/>
      <c r="E3" s="19" t="s">
        <v>21</v>
      </c>
      <c r="F3" s="50" t="s">
        <v>41</v>
      </c>
      <c r="G3" s="50"/>
    </row>
    <row r="4" spans="1:9" ht="9.75" customHeight="1" x14ac:dyDescent="0.25">
      <c r="A4" s="3"/>
      <c r="B4" s="16"/>
      <c r="C4" s="16"/>
      <c r="D4" s="16"/>
      <c r="E4" s="16"/>
      <c r="F4" s="16"/>
      <c r="G4" s="16"/>
    </row>
    <row r="5" spans="1:9" ht="61.5" customHeight="1" x14ac:dyDescent="0.25">
      <c r="A5" s="3"/>
      <c r="B5" s="48" t="s">
        <v>36</v>
      </c>
      <c r="C5" s="48"/>
      <c r="D5" s="48"/>
      <c r="E5" s="48"/>
      <c r="F5" s="48"/>
      <c r="G5" s="48"/>
    </row>
    <row r="6" spans="1:9" ht="14.25" customHeight="1" x14ac:dyDescent="0.25">
      <c r="A6" s="49"/>
      <c r="B6" s="49"/>
      <c r="C6" s="49"/>
      <c r="D6" s="49"/>
      <c r="E6" s="49"/>
      <c r="F6" s="49"/>
      <c r="G6" s="49"/>
    </row>
    <row r="7" spans="1:9" ht="6" customHeight="1" x14ac:dyDescent="0.25">
      <c r="A7" s="51" t="s">
        <v>0</v>
      </c>
      <c r="B7" s="52" t="s">
        <v>1</v>
      </c>
      <c r="C7" s="36" t="s">
        <v>2</v>
      </c>
      <c r="D7" s="36" t="s">
        <v>5</v>
      </c>
      <c r="E7" s="36" t="s">
        <v>3</v>
      </c>
      <c r="F7" s="36" t="s">
        <v>40</v>
      </c>
      <c r="G7" s="36" t="s">
        <v>15</v>
      </c>
    </row>
    <row r="8" spans="1:9" ht="15" hidden="1" customHeight="1" x14ac:dyDescent="0.25">
      <c r="A8" s="51"/>
      <c r="B8" s="52"/>
      <c r="C8" s="36"/>
      <c r="D8" s="36"/>
      <c r="E8" s="36"/>
      <c r="F8" s="36"/>
      <c r="G8" s="36"/>
    </row>
    <row r="9" spans="1:9" ht="117" customHeight="1" x14ac:dyDescent="0.25">
      <c r="A9" s="51"/>
      <c r="B9" s="52"/>
      <c r="C9" s="36"/>
      <c r="D9" s="36"/>
      <c r="E9" s="36"/>
      <c r="F9" s="36"/>
      <c r="G9" s="36"/>
    </row>
    <row r="10" spans="1:9" ht="60" customHeight="1" x14ac:dyDescent="0.25">
      <c r="A10" s="38">
        <v>1</v>
      </c>
      <c r="B10" s="34" t="s">
        <v>4</v>
      </c>
      <c r="C10" s="4" t="s">
        <v>22</v>
      </c>
      <c r="D10" s="5" t="s">
        <v>6</v>
      </c>
      <c r="E10" s="6">
        <v>14</v>
      </c>
      <c r="F10" s="6">
        <f>G10/E10</f>
        <v>254319.28571428571</v>
      </c>
      <c r="G10" s="28">
        <v>3560470</v>
      </c>
    </row>
    <row r="11" spans="1:9" ht="60" customHeight="1" x14ac:dyDescent="0.25">
      <c r="A11" s="39"/>
      <c r="B11" s="35"/>
      <c r="C11" s="4" t="s">
        <v>23</v>
      </c>
      <c r="D11" s="5" t="s">
        <v>6</v>
      </c>
      <c r="E11" s="6">
        <v>134</v>
      </c>
      <c r="F11" s="6">
        <f t="shared" ref="F11:F93" si="0">G11/E11</f>
        <v>254319.31343283583</v>
      </c>
      <c r="G11" s="28">
        <v>34078788</v>
      </c>
    </row>
    <row r="12" spans="1:9" ht="63" customHeight="1" x14ac:dyDescent="0.25">
      <c r="A12" s="39"/>
      <c r="B12" s="35"/>
      <c r="C12" s="4" t="s">
        <v>24</v>
      </c>
      <c r="D12" s="5" t="s">
        <v>6</v>
      </c>
      <c r="E12" s="6">
        <v>128</v>
      </c>
      <c r="F12" s="6">
        <f t="shared" si="0"/>
        <v>254319.3125</v>
      </c>
      <c r="G12" s="28">
        <v>32552872</v>
      </c>
      <c r="I12" s="1"/>
    </row>
    <row r="13" spans="1:9" ht="45" customHeight="1" x14ac:dyDescent="0.25">
      <c r="A13" s="39"/>
      <c r="B13" s="35"/>
      <c r="C13" s="4" t="s">
        <v>29</v>
      </c>
      <c r="D13" s="5" t="s">
        <v>7</v>
      </c>
      <c r="E13" s="6">
        <v>80648</v>
      </c>
      <c r="F13" s="6">
        <f t="shared" si="0"/>
        <v>31.025344707866282</v>
      </c>
      <c r="G13" s="28">
        <v>2502132</v>
      </c>
    </row>
    <row r="14" spans="1:9" ht="26.25" customHeight="1" x14ac:dyDescent="0.25">
      <c r="A14" s="39"/>
      <c r="B14" s="35"/>
      <c r="C14" s="4" t="s">
        <v>18</v>
      </c>
      <c r="D14" s="5" t="s">
        <v>6</v>
      </c>
      <c r="E14" s="6">
        <v>198</v>
      </c>
      <c r="F14" s="6">
        <f t="shared" si="0"/>
        <v>23531.813131313131</v>
      </c>
      <c r="G14" s="28">
        <v>4659299</v>
      </c>
    </row>
    <row r="15" spans="1:9" ht="33.75" customHeight="1" x14ac:dyDescent="0.25">
      <c r="A15" s="39"/>
      <c r="B15" s="35"/>
      <c r="C15" s="4" t="s">
        <v>35</v>
      </c>
      <c r="D15" s="5" t="s">
        <v>6</v>
      </c>
      <c r="E15" s="6">
        <v>108</v>
      </c>
      <c r="F15" s="6">
        <f t="shared" si="0"/>
        <v>5398.166666666667</v>
      </c>
      <c r="G15" s="28">
        <v>583002</v>
      </c>
    </row>
    <row r="16" spans="1:9" ht="61.5" customHeight="1" x14ac:dyDescent="0.25">
      <c r="A16" s="39"/>
      <c r="B16" s="35"/>
      <c r="C16" s="4" t="s">
        <v>16</v>
      </c>
      <c r="D16" s="5" t="s">
        <v>17</v>
      </c>
      <c r="E16" s="6">
        <v>5</v>
      </c>
      <c r="F16" s="6">
        <f t="shared" si="0"/>
        <v>281248.8</v>
      </c>
      <c r="G16" s="28">
        <v>1406244</v>
      </c>
    </row>
    <row r="17" spans="1:9" ht="23.25" customHeight="1" x14ac:dyDescent="0.25">
      <c r="A17" s="7"/>
      <c r="B17" s="22" t="s">
        <v>8</v>
      </c>
      <c r="C17" s="22"/>
      <c r="D17" s="22"/>
      <c r="E17" s="22"/>
      <c r="F17" s="6"/>
      <c r="G17" s="27">
        <f>SUM(G10:G16)</f>
        <v>79342807</v>
      </c>
    </row>
    <row r="18" spans="1:9" ht="59.25" customHeight="1" x14ac:dyDescent="0.25">
      <c r="A18" s="38">
        <v>2</v>
      </c>
      <c r="B18" s="34" t="s">
        <v>25</v>
      </c>
      <c r="C18" s="4" t="s">
        <v>22</v>
      </c>
      <c r="D18" s="5" t="s">
        <v>6</v>
      </c>
      <c r="E18" s="6">
        <v>22</v>
      </c>
      <c r="F18" s="6">
        <f t="shared" si="0"/>
        <v>253261.54545454544</v>
      </c>
      <c r="G18" s="28">
        <v>5571754</v>
      </c>
    </row>
    <row r="19" spans="1:9" ht="57.75" customHeight="1" x14ac:dyDescent="0.25">
      <c r="A19" s="39"/>
      <c r="B19" s="35"/>
      <c r="C19" s="4" t="s">
        <v>23</v>
      </c>
      <c r="D19" s="5" t="s">
        <v>6</v>
      </c>
      <c r="E19" s="6">
        <v>97</v>
      </c>
      <c r="F19" s="6">
        <f t="shared" si="0"/>
        <v>253261.54639175258</v>
      </c>
      <c r="G19" s="28">
        <v>24566370</v>
      </c>
    </row>
    <row r="20" spans="1:9" ht="64.5" customHeight="1" x14ac:dyDescent="0.25">
      <c r="A20" s="39"/>
      <c r="B20" s="35"/>
      <c r="C20" s="4" t="s">
        <v>24</v>
      </c>
      <c r="D20" s="5" t="s">
        <v>6</v>
      </c>
      <c r="E20" s="6">
        <v>81</v>
      </c>
      <c r="F20" s="6">
        <f t="shared" si="0"/>
        <v>253261.54320987655</v>
      </c>
      <c r="G20" s="28">
        <v>20514185</v>
      </c>
    </row>
    <row r="21" spans="1:9" ht="47.25" customHeight="1" x14ac:dyDescent="0.25">
      <c r="A21" s="39"/>
      <c r="B21" s="35"/>
      <c r="C21" s="4" t="s">
        <v>29</v>
      </c>
      <c r="D21" s="5" t="s">
        <v>7</v>
      </c>
      <c r="E21" s="6">
        <v>22831</v>
      </c>
      <c r="F21" s="6">
        <f t="shared" si="0"/>
        <v>39.104813630589987</v>
      </c>
      <c r="G21" s="28">
        <v>892802</v>
      </c>
    </row>
    <row r="22" spans="1:9" ht="62.25" customHeight="1" x14ac:dyDescent="0.25">
      <c r="A22" s="39"/>
      <c r="B22" s="35"/>
      <c r="C22" s="4" t="s">
        <v>37</v>
      </c>
      <c r="D22" s="5" t="s">
        <v>6</v>
      </c>
      <c r="E22" s="6">
        <v>46</v>
      </c>
      <c r="F22" s="6">
        <f t="shared" si="0"/>
        <v>137530.89130434784</v>
      </c>
      <c r="G22" s="28">
        <v>6326421</v>
      </c>
    </row>
    <row r="23" spans="1:9" ht="27" customHeight="1" x14ac:dyDescent="0.25">
      <c r="A23" s="39"/>
      <c r="B23" s="35"/>
      <c r="C23" s="4" t="s">
        <v>9</v>
      </c>
      <c r="D23" s="5" t="s">
        <v>6</v>
      </c>
      <c r="E23" s="6">
        <v>46</v>
      </c>
      <c r="F23" s="6">
        <f t="shared" si="0"/>
        <v>225856</v>
      </c>
      <c r="G23" s="28">
        <v>10389376</v>
      </c>
      <c r="I23" s="1"/>
    </row>
    <row r="24" spans="1:9" ht="27" customHeight="1" x14ac:dyDescent="0.25">
      <c r="A24" s="39"/>
      <c r="B24" s="29"/>
      <c r="C24" s="4" t="s">
        <v>18</v>
      </c>
      <c r="D24" s="5" t="s">
        <v>6</v>
      </c>
      <c r="E24" s="6">
        <v>166</v>
      </c>
      <c r="F24" s="6">
        <f t="shared" si="0"/>
        <v>19954.51204819277</v>
      </c>
      <c r="G24" s="28">
        <v>3312449</v>
      </c>
      <c r="I24" s="1"/>
    </row>
    <row r="25" spans="1:9" ht="32.25" customHeight="1" x14ac:dyDescent="0.25">
      <c r="A25" s="39"/>
      <c r="B25" s="29"/>
      <c r="C25" s="4" t="s">
        <v>35</v>
      </c>
      <c r="D25" s="5" t="s">
        <v>6</v>
      </c>
      <c r="E25" s="6">
        <v>63</v>
      </c>
      <c r="F25" s="6">
        <f t="shared" si="0"/>
        <v>5340.8730158730159</v>
      </c>
      <c r="G25" s="28">
        <v>336475</v>
      </c>
      <c r="I25" s="1"/>
    </row>
    <row r="26" spans="1:9" ht="61.5" customHeight="1" x14ac:dyDescent="0.25">
      <c r="A26" s="40"/>
      <c r="B26" s="8"/>
      <c r="C26" s="4" t="s">
        <v>16</v>
      </c>
      <c r="D26" s="5" t="s">
        <v>17</v>
      </c>
      <c r="E26" s="6">
        <v>1</v>
      </c>
      <c r="F26" s="6">
        <f t="shared" si="0"/>
        <v>368017</v>
      </c>
      <c r="G26" s="28">
        <v>368017</v>
      </c>
    </row>
    <row r="27" spans="1:9" ht="22.5" customHeight="1" x14ac:dyDescent="0.25">
      <c r="A27" s="7"/>
      <c r="B27" s="22" t="s">
        <v>8</v>
      </c>
      <c r="C27" s="22"/>
      <c r="D27" s="22"/>
      <c r="E27" s="22"/>
      <c r="F27" s="6"/>
      <c r="G27" s="27">
        <f>SUM(G18:G26)</f>
        <v>72277849</v>
      </c>
    </row>
    <row r="28" spans="1:9" ht="66" customHeight="1" x14ac:dyDescent="0.25">
      <c r="A28" s="38">
        <v>3</v>
      </c>
      <c r="B28" s="34" t="s">
        <v>31</v>
      </c>
      <c r="C28" s="4" t="s">
        <v>26</v>
      </c>
      <c r="D28" s="5" t="s">
        <v>6</v>
      </c>
      <c r="E28" s="6">
        <v>2</v>
      </c>
      <c r="F28" s="6">
        <f t="shared" si="0"/>
        <v>258701.5</v>
      </c>
      <c r="G28" s="28">
        <v>517403</v>
      </c>
    </row>
    <row r="29" spans="1:9" ht="63.75" customHeight="1" x14ac:dyDescent="0.25">
      <c r="A29" s="39"/>
      <c r="B29" s="35"/>
      <c r="C29" s="4" t="s">
        <v>23</v>
      </c>
      <c r="D29" s="5" t="s">
        <v>6</v>
      </c>
      <c r="E29" s="6">
        <v>30</v>
      </c>
      <c r="F29" s="6">
        <f t="shared" si="0"/>
        <v>258701.4</v>
      </c>
      <c r="G29" s="28">
        <v>7761042</v>
      </c>
    </row>
    <row r="30" spans="1:9" ht="61.5" customHeight="1" x14ac:dyDescent="0.25">
      <c r="A30" s="39"/>
      <c r="B30" s="35"/>
      <c r="C30" s="4" t="s">
        <v>24</v>
      </c>
      <c r="D30" s="5" t="s">
        <v>6</v>
      </c>
      <c r="E30" s="6">
        <v>25</v>
      </c>
      <c r="F30" s="6">
        <f t="shared" si="0"/>
        <v>258701.4</v>
      </c>
      <c r="G30" s="28">
        <v>6467535</v>
      </c>
    </row>
    <row r="31" spans="1:9" ht="61.5" customHeight="1" x14ac:dyDescent="0.25">
      <c r="A31" s="39"/>
      <c r="B31" s="35"/>
      <c r="C31" s="4" t="s">
        <v>37</v>
      </c>
      <c r="D31" s="5" t="s">
        <v>6</v>
      </c>
      <c r="E31" s="6">
        <v>13</v>
      </c>
      <c r="F31" s="6">
        <f t="shared" si="0"/>
        <v>77524.923076923078</v>
      </c>
      <c r="G31" s="28">
        <v>1007824</v>
      </c>
    </row>
    <row r="32" spans="1:9" ht="26.25" customHeight="1" x14ac:dyDescent="0.25">
      <c r="A32" s="39"/>
      <c r="B32" s="35"/>
      <c r="C32" s="15" t="s">
        <v>9</v>
      </c>
      <c r="D32" s="5" t="s">
        <v>6</v>
      </c>
      <c r="E32" s="9">
        <v>13</v>
      </c>
      <c r="F32" s="6">
        <f t="shared" si="0"/>
        <v>197237.69230769231</v>
      </c>
      <c r="G32" s="28">
        <v>2564090</v>
      </c>
    </row>
    <row r="33" spans="1:7" ht="26.25" customHeight="1" x14ac:dyDescent="0.25">
      <c r="A33" s="39"/>
      <c r="B33" s="35"/>
      <c r="C33" s="4" t="s">
        <v>18</v>
      </c>
      <c r="D33" s="5" t="s">
        <v>6</v>
      </c>
      <c r="E33" s="6">
        <v>46</v>
      </c>
      <c r="F33" s="6">
        <f t="shared" si="0"/>
        <v>15651.434782608696</v>
      </c>
      <c r="G33" s="28">
        <v>719966</v>
      </c>
    </row>
    <row r="34" spans="1:7" ht="32.25" customHeight="1" x14ac:dyDescent="0.25">
      <c r="A34" s="40"/>
      <c r="B34" s="37"/>
      <c r="C34" s="4" t="s">
        <v>35</v>
      </c>
      <c r="D34" s="5" t="s">
        <v>6</v>
      </c>
      <c r="E34" s="6">
        <v>24</v>
      </c>
      <c r="F34" s="6">
        <f t="shared" si="0"/>
        <v>4997.166666666667</v>
      </c>
      <c r="G34" s="28">
        <v>119932</v>
      </c>
    </row>
    <row r="35" spans="1:7" ht="24" customHeight="1" x14ac:dyDescent="0.25">
      <c r="A35" s="7"/>
      <c r="B35" s="22" t="s">
        <v>8</v>
      </c>
      <c r="C35" s="22"/>
      <c r="D35" s="22"/>
      <c r="E35" s="22"/>
      <c r="F35" s="6"/>
      <c r="G35" s="27">
        <f>SUM(G28:G34)</f>
        <v>19157792</v>
      </c>
    </row>
    <row r="36" spans="1:7" ht="61.5" customHeight="1" x14ac:dyDescent="0.25">
      <c r="A36" s="38">
        <v>4</v>
      </c>
      <c r="B36" s="41" t="s">
        <v>27</v>
      </c>
      <c r="C36" s="4" t="s">
        <v>22</v>
      </c>
      <c r="D36" s="5" t="s">
        <v>6</v>
      </c>
      <c r="E36" s="6">
        <v>14</v>
      </c>
      <c r="F36" s="6">
        <f t="shared" si="0"/>
        <v>283299.14285714284</v>
      </c>
      <c r="G36" s="28">
        <v>3966188</v>
      </c>
    </row>
    <row r="37" spans="1:7" ht="60.75" customHeight="1" x14ac:dyDescent="0.25">
      <c r="A37" s="39"/>
      <c r="B37" s="42"/>
      <c r="C37" s="4" t="s">
        <v>23</v>
      </c>
      <c r="D37" s="5" t="s">
        <v>6</v>
      </c>
      <c r="E37" s="6">
        <v>94</v>
      </c>
      <c r="F37" s="6">
        <f t="shared" si="0"/>
        <v>283299.10638297873</v>
      </c>
      <c r="G37" s="28">
        <v>26630116</v>
      </c>
    </row>
    <row r="38" spans="1:7" ht="58.5" customHeight="1" x14ac:dyDescent="0.25">
      <c r="A38" s="39"/>
      <c r="B38" s="42"/>
      <c r="C38" s="4" t="s">
        <v>24</v>
      </c>
      <c r="D38" s="5" t="s">
        <v>6</v>
      </c>
      <c r="E38" s="6">
        <v>93</v>
      </c>
      <c r="F38" s="6">
        <f t="shared" si="0"/>
        <v>283299.10752688174</v>
      </c>
      <c r="G38" s="28">
        <v>26346817</v>
      </c>
    </row>
    <row r="39" spans="1:7" ht="45.75" customHeight="1" x14ac:dyDescent="0.25">
      <c r="A39" s="39"/>
      <c r="B39" s="42"/>
      <c r="C39" s="4" t="s">
        <v>29</v>
      </c>
      <c r="D39" s="5" t="s">
        <v>7</v>
      </c>
      <c r="E39" s="6">
        <v>23954</v>
      </c>
      <c r="F39" s="6">
        <f t="shared" si="0"/>
        <v>41.591967938548883</v>
      </c>
      <c r="G39" s="28">
        <v>996294</v>
      </c>
    </row>
    <row r="40" spans="1:7" ht="58.5" customHeight="1" x14ac:dyDescent="0.25">
      <c r="A40" s="39"/>
      <c r="B40" s="42"/>
      <c r="C40" s="4" t="s">
        <v>37</v>
      </c>
      <c r="D40" s="5" t="s">
        <v>6</v>
      </c>
      <c r="E40" s="6">
        <v>24</v>
      </c>
      <c r="F40" s="6">
        <f t="shared" si="0"/>
        <v>90355.625</v>
      </c>
      <c r="G40" s="28">
        <v>2168535</v>
      </c>
    </row>
    <row r="41" spans="1:7" ht="28.5" customHeight="1" x14ac:dyDescent="0.25">
      <c r="A41" s="39"/>
      <c r="B41" s="42"/>
      <c r="C41" s="15" t="s">
        <v>28</v>
      </c>
      <c r="D41" s="5" t="s">
        <v>6</v>
      </c>
      <c r="E41" s="6">
        <v>24</v>
      </c>
      <c r="F41" s="6">
        <f t="shared" si="0"/>
        <v>198184.125</v>
      </c>
      <c r="G41" s="28">
        <v>4756419</v>
      </c>
    </row>
    <row r="42" spans="1:7" ht="30" customHeight="1" x14ac:dyDescent="0.25">
      <c r="A42" s="39"/>
      <c r="B42" s="10"/>
      <c r="C42" s="15" t="s">
        <v>18</v>
      </c>
      <c r="D42" s="5" t="s">
        <v>6</v>
      </c>
      <c r="E42" s="6">
        <v>149</v>
      </c>
      <c r="F42" s="6">
        <f t="shared" si="0"/>
        <v>22396.56375838926</v>
      </c>
      <c r="G42" s="28">
        <v>3337088</v>
      </c>
    </row>
    <row r="43" spans="1:7" ht="32.25" customHeight="1" x14ac:dyDescent="0.25">
      <c r="A43" s="39"/>
      <c r="B43" s="30"/>
      <c r="C43" s="4" t="s">
        <v>35</v>
      </c>
      <c r="D43" s="5" t="s">
        <v>6</v>
      </c>
      <c r="E43" s="6">
        <v>97</v>
      </c>
      <c r="F43" s="6">
        <f t="shared" si="0"/>
        <v>5413.4948453608249</v>
      </c>
      <c r="G43" s="28">
        <v>525109</v>
      </c>
    </row>
    <row r="44" spans="1:7" ht="59.25" customHeight="1" x14ac:dyDescent="0.25">
      <c r="A44" s="40"/>
      <c r="B44" s="10"/>
      <c r="C44" s="4" t="s">
        <v>16</v>
      </c>
      <c r="D44" s="5" t="s">
        <v>17</v>
      </c>
      <c r="E44" s="6">
        <v>5</v>
      </c>
      <c r="F44" s="6">
        <f t="shared" si="0"/>
        <v>486374.40000000002</v>
      </c>
      <c r="G44" s="28">
        <v>2431872</v>
      </c>
    </row>
    <row r="45" spans="1:7" ht="27" customHeight="1" x14ac:dyDescent="0.25">
      <c r="A45" s="7"/>
      <c r="B45" s="22" t="s">
        <v>8</v>
      </c>
      <c r="C45" s="7"/>
      <c r="D45" s="7"/>
      <c r="E45" s="7"/>
      <c r="F45" s="6"/>
      <c r="G45" s="27">
        <f>SUM(G36:G44)</f>
        <v>71158438</v>
      </c>
    </row>
    <row r="46" spans="1:7" ht="60" x14ac:dyDescent="0.25">
      <c r="A46" s="38">
        <v>5</v>
      </c>
      <c r="B46" s="43" t="s">
        <v>32</v>
      </c>
      <c r="C46" s="4" t="s">
        <v>22</v>
      </c>
      <c r="D46" s="5" t="s">
        <v>6</v>
      </c>
      <c r="E46" s="6">
        <v>18</v>
      </c>
      <c r="F46" s="6">
        <f t="shared" si="0"/>
        <v>242536.27777777778</v>
      </c>
      <c r="G46" s="28">
        <v>4365653</v>
      </c>
    </row>
    <row r="47" spans="1:7" ht="60" x14ac:dyDescent="0.25">
      <c r="A47" s="39"/>
      <c r="B47" s="44"/>
      <c r="C47" s="4" t="s">
        <v>23</v>
      </c>
      <c r="D47" s="5" t="s">
        <v>6</v>
      </c>
      <c r="E47" s="6">
        <v>132</v>
      </c>
      <c r="F47" s="6">
        <f t="shared" si="0"/>
        <v>242536.29545454544</v>
      </c>
      <c r="G47" s="28">
        <v>32014791</v>
      </c>
    </row>
    <row r="48" spans="1:7" ht="60" customHeight="1" x14ac:dyDescent="0.25">
      <c r="A48" s="39"/>
      <c r="B48" s="44"/>
      <c r="C48" s="4" t="s">
        <v>24</v>
      </c>
      <c r="D48" s="5" t="s">
        <v>6</v>
      </c>
      <c r="E48" s="6">
        <v>81</v>
      </c>
      <c r="F48" s="6">
        <f t="shared" si="0"/>
        <v>242536.29629629629</v>
      </c>
      <c r="G48" s="28">
        <v>19645440</v>
      </c>
    </row>
    <row r="49" spans="1:7" ht="54.75" customHeight="1" x14ac:dyDescent="0.25">
      <c r="A49" s="39"/>
      <c r="B49" s="44"/>
      <c r="C49" s="4" t="s">
        <v>29</v>
      </c>
      <c r="D49" s="5" t="s">
        <v>7</v>
      </c>
      <c r="E49" s="6">
        <v>65125</v>
      </c>
      <c r="F49" s="6">
        <f t="shared" si="0"/>
        <v>22.893328214971209</v>
      </c>
      <c r="G49" s="28">
        <v>1490928</v>
      </c>
    </row>
    <row r="50" spans="1:7" ht="60" customHeight="1" x14ac:dyDescent="0.25">
      <c r="A50" s="39"/>
      <c r="B50" s="44"/>
      <c r="C50" s="4" t="s">
        <v>37</v>
      </c>
      <c r="D50" s="5" t="s">
        <v>6</v>
      </c>
      <c r="E50" s="6">
        <v>46</v>
      </c>
      <c r="F50" s="6">
        <f t="shared" si="0"/>
        <v>70743.304347826081</v>
      </c>
      <c r="G50" s="28">
        <v>3254192</v>
      </c>
    </row>
    <row r="51" spans="1:7" ht="25.5" customHeight="1" x14ac:dyDescent="0.25">
      <c r="A51" s="39"/>
      <c r="B51" s="44"/>
      <c r="C51" s="15" t="s">
        <v>28</v>
      </c>
      <c r="D51" s="5" t="s">
        <v>6</v>
      </c>
      <c r="E51" s="6">
        <v>46</v>
      </c>
      <c r="F51" s="6">
        <f t="shared" si="0"/>
        <v>153607.63043478262</v>
      </c>
      <c r="G51" s="28">
        <v>7065951</v>
      </c>
    </row>
    <row r="52" spans="1:7" ht="27" customHeight="1" x14ac:dyDescent="0.25">
      <c r="A52" s="39"/>
      <c r="B52" s="11"/>
      <c r="C52" s="15" t="s">
        <v>18</v>
      </c>
      <c r="D52" s="5" t="s">
        <v>6</v>
      </c>
      <c r="E52" s="6">
        <v>170</v>
      </c>
      <c r="F52" s="6">
        <f t="shared" si="0"/>
        <v>23260.223529411764</v>
      </c>
      <c r="G52" s="28">
        <v>3954238</v>
      </c>
    </row>
    <row r="53" spans="1:7" ht="27" customHeight="1" x14ac:dyDescent="0.25">
      <c r="A53" s="39"/>
      <c r="B53" s="31"/>
      <c r="C53" s="4" t="s">
        <v>35</v>
      </c>
      <c r="D53" s="5" t="s">
        <v>6</v>
      </c>
      <c r="E53" s="6">
        <v>98</v>
      </c>
      <c r="F53" s="6">
        <f t="shared" si="0"/>
        <v>5416.4183673469388</v>
      </c>
      <c r="G53" s="28">
        <v>530809</v>
      </c>
    </row>
    <row r="54" spans="1:7" ht="60.75" customHeight="1" x14ac:dyDescent="0.25">
      <c r="A54" s="40"/>
      <c r="B54" s="11"/>
      <c r="C54" s="4" t="s">
        <v>16</v>
      </c>
      <c r="D54" s="5" t="s">
        <v>17</v>
      </c>
      <c r="E54" s="6">
        <v>4</v>
      </c>
      <c r="F54" s="6">
        <f t="shared" si="0"/>
        <v>491810</v>
      </c>
      <c r="G54" s="28">
        <v>1967240</v>
      </c>
    </row>
    <row r="55" spans="1:7" ht="27.75" customHeight="1" x14ac:dyDescent="0.25">
      <c r="A55" s="7"/>
      <c r="B55" s="22" t="s">
        <v>8</v>
      </c>
      <c r="C55" s="22"/>
      <c r="D55" s="22"/>
      <c r="E55" s="22"/>
      <c r="F55" s="6"/>
      <c r="G55" s="27">
        <f>SUM(G46:G54)</f>
        <v>74289242</v>
      </c>
    </row>
    <row r="56" spans="1:7" ht="60" customHeight="1" x14ac:dyDescent="0.25">
      <c r="A56" s="38">
        <v>6</v>
      </c>
      <c r="B56" s="45" t="s">
        <v>30</v>
      </c>
      <c r="C56" s="4" t="s">
        <v>22</v>
      </c>
      <c r="D56" s="5" t="s">
        <v>6</v>
      </c>
      <c r="E56" s="6">
        <v>7</v>
      </c>
      <c r="F56" s="6">
        <f t="shared" si="0"/>
        <v>208886.57142857142</v>
      </c>
      <c r="G56" s="28">
        <v>1462206</v>
      </c>
    </row>
    <row r="57" spans="1:7" ht="58.5" customHeight="1" x14ac:dyDescent="0.25">
      <c r="A57" s="39"/>
      <c r="B57" s="46"/>
      <c r="C57" s="4" t="s">
        <v>23</v>
      </c>
      <c r="D57" s="5" t="s">
        <v>6</v>
      </c>
      <c r="E57" s="6">
        <v>133</v>
      </c>
      <c r="F57" s="6">
        <f t="shared" si="0"/>
        <v>208886.5864661654</v>
      </c>
      <c r="G57" s="28">
        <v>27781916</v>
      </c>
    </row>
    <row r="58" spans="1:7" ht="60" customHeight="1" x14ac:dyDescent="0.25">
      <c r="A58" s="39"/>
      <c r="B58" s="46"/>
      <c r="C58" s="4" t="s">
        <v>24</v>
      </c>
      <c r="D58" s="5" t="s">
        <v>6</v>
      </c>
      <c r="E58" s="6">
        <v>100</v>
      </c>
      <c r="F58" s="6">
        <f t="shared" si="0"/>
        <v>208886.58</v>
      </c>
      <c r="G58" s="28">
        <v>20888658</v>
      </c>
    </row>
    <row r="59" spans="1:7" ht="60" customHeight="1" x14ac:dyDescent="0.25">
      <c r="A59" s="39"/>
      <c r="B59" s="46"/>
      <c r="C59" s="4" t="s">
        <v>29</v>
      </c>
      <c r="D59" s="5" t="s">
        <v>7</v>
      </c>
      <c r="E59" s="6">
        <v>19418</v>
      </c>
      <c r="F59" s="6">
        <f t="shared" si="0"/>
        <v>55.01889998970028</v>
      </c>
      <c r="G59" s="28">
        <v>1068357</v>
      </c>
    </row>
    <row r="60" spans="1:7" ht="60" customHeight="1" x14ac:dyDescent="0.25">
      <c r="A60" s="39"/>
      <c r="B60" s="46"/>
      <c r="C60" s="4" t="s">
        <v>37</v>
      </c>
      <c r="D60" s="5" t="s">
        <v>6</v>
      </c>
      <c r="E60" s="6">
        <v>57</v>
      </c>
      <c r="F60" s="6">
        <f t="shared" si="0"/>
        <v>70521.561403508778</v>
      </c>
      <c r="G60" s="28">
        <v>4019729</v>
      </c>
    </row>
    <row r="61" spans="1:7" ht="27" customHeight="1" x14ac:dyDescent="0.25">
      <c r="A61" s="39"/>
      <c r="B61" s="46"/>
      <c r="C61" s="15" t="s">
        <v>28</v>
      </c>
      <c r="D61" s="5" t="s">
        <v>6</v>
      </c>
      <c r="E61" s="6">
        <v>57</v>
      </c>
      <c r="F61" s="6">
        <f t="shared" si="0"/>
        <v>142449.91228070174</v>
      </c>
      <c r="G61" s="28">
        <v>8119645</v>
      </c>
    </row>
    <row r="62" spans="1:7" ht="34.5" customHeight="1" x14ac:dyDescent="0.25">
      <c r="A62" s="39"/>
      <c r="B62" s="11"/>
      <c r="C62" s="15" t="s">
        <v>18</v>
      </c>
      <c r="D62" s="5" t="s">
        <v>6</v>
      </c>
      <c r="E62" s="6">
        <v>161</v>
      </c>
      <c r="F62" s="6">
        <f t="shared" si="0"/>
        <v>28713.037267080745</v>
      </c>
      <c r="G62" s="28">
        <v>4622799</v>
      </c>
    </row>
    <row r="63" spans="1:7" ht="34.5" customHeight="1" x14ac:dyDescent="0.25">
      <c r="A63" s="39"/>
      <c r="B63" s="31"/>
      <c r="C63" s="4" t="s">
        <v>35</v>
      </c>
      <c r="D63" s="5" t="s">
        <v>6</v>
      </c>
      <c r="E63" s="6">
        <v>93</v>
      </c>
      <c r="F63" s="6">
        <f t="shared" si="0"/>
        <v>5409.1075268817203</v>
      </c>
      <c r="G63" s="28">
        <v>503047</v>
      </c>
    </row>
    <row r="64" spans="1:7" ht="60" customHeight="1" x14ac:dyDescent="0.25">
      <c r="A64" s="40"/>
      <c r="B64" s="11"/>
      <c r="C64" s="4" t="s">
        <v>16</v>
      </c>
      <c r="D64" s="5" t="s">
        <v>17</v>
      </c>
      <c r="E64" s="6">
        <v>7</v>
      </c>
      <c r="F64" s="6">
        <f t="shared" si="0"/>
        <v>435788</v>
      </c>
      <c r="G64" s="28">
        <v>3050516</v>
      </c>
    </row>
    <row r="65" spans="1:7" ht="21.75" customHeight="1" x14ac:dyDescent="0.25">
      <c r="A65" s="7"/>
      <c r="B65" s="22" t="s">
        <v>8</v>
      </c>
      <c r="C65" s="7"/>
      <c r="D65" s="7"/>
      <c r="E65" s="7"/>
      <c r="F65" s="6"/>
      <c r="G65" s="27">
        <f>SUM(G56:G64)</f>
        <v>71516873</v>
      </c>
    </row>
    <row r="66" spans="1:7" ht="60" x14ac:dyDescent="0.25">
      <c r="A66" s="38">
        <v>7</v>
      </c>
      <c r="B66" s="41" t="s">
        <v>10</v>
      </c>
      <c r="C66" s="4" t="s">
        <v>26</v>
      </c>
      <c r="D66" s="5" t="s">
        <v>6</v>
      </c>
      <c r="E66" s="6">
        <v>15</v>
      </c>
      <c r="F66" s="6">
        <f t="shared" si="0"/>
        <v>134755.4</v>
      </c>
      <c r="G66" s="28">
        <v>2021331</v>
      </c>
    </row>
    <row r="67" spans="1:7" ht="60" x14ac:dyDescent="0.25">
      <c r="A67" s="39"/>
      <c r="B67" s="42"/>
      <c r="C67" s="4" t="s">
        <v>23</v>
      </c>
      <c r="D67" s="5" t="s">
        <v>6</v>
      </c>
      <c r="E67" s="6">
        <v>210</v>
      </c>
      <c r="F67" s="6">
        <f t="shared" si="0"/>
        <v>134755.40952380953</v>
      </c>
      <c r="G67" s="28">
        <v>28298636</v>
      </c>
    </row>
    <row r="68" spans="1:7" ht="62.25" customHeight="1" x14ac:dyDescent="0.25">
      <c r="A68" s="39"/>
      <c r="B68" s="42"/>
      <c r="C68" s="4" t="s">
        <v>24</v>
      </c>
      <c r="D68" s="5" t="s">
        <v>6</v>
      </c>
      <c r="E68" s="6">
        <v>176</v>
      </c>
      <c r="F68" s="6">
        <f t="shared" si="0"/>
        <v>134755.40909090909</v>
      </c>
      <c r="G68" s="28">
        <v>23716952</v>
      </c>
    </row>
    <row r="69" spans="1:7" ht="62.25" customHeight="1" x14ac:dyDescent="0.25">
      <c r="A69" s="39"/>
      <c r="B69" s="42"/>
      <c r="C69" s="4" t="s">
        <v>29</v>
      </c>
      <c r="D69" s="5" t="s">
        <v>7</v>
      </c>
      <c r="E69" s="6">
        <v>19418</v>
      </c>
      <c r="F69" s="6">
        <f t="shared" si="0"/>
        <v>42.620197754660623</v>
      </c>
      <c r="G69" s="28">
        <v>827599</v>
      </c>
    </row>
    <row r="70" spans="1:7" ht="62.25" customHeight="1" x14ac:dyDescent="0.25">
      <c r="A70" s="39"/>
      <c r="B70" s="42"/>
      <c r="C70" s="4" t="s">
        <v>37</v>
      </c>
      <c r="D70" s="5" t="s">
        <v>6</v>
      </c>
      <c r="E70" s="6">
        <v>12</v>
      </c>
      <c r="F70" s="6">
        <f t="shared" si="0"/>
        <v>92318.666666666672</v>
      </c>
      <c r="G70" s="28">
        <v>1107824</v>
      </c>
    </row>
    <row r="71" spans="1:7" ht="24" customHeight="1" x14ac:dyDescent="0.25">
      <c r="A71" s="39"/>
      <c r="B71" s="42"/>
      <c r="C71" s="15" t="s">
        <v>18</v>
      </c>
      <c r="D71" s="5" t="s">
        <v>6</v>
      </c>
      <c r="E71" s="6">
        <v>262</v>
      </c>
      <c r="F71" s="6">
        <f t="shared" si="0"/>
        <v>18808.454198473282</v>
      </c>
      <c r="G71" s="28">
        <v>4927815</v>
      </c>
    </row>
    <row r="72" spans="1:7" ht="21" customHeight="1" x14ac:dyDescent="0.25">
      <c r="A72" s="39"/>
      <c r="B72" s="42"/>
      <c r="C72" s="15" t="s">
        <v>9</v>
      </c>
      <c r="D72" s="5" t="s">
        <v>6</v>
      </c>
      <c r="E72" s="9">
        <v>12</v>
      </c>
      <c r="F72" s="6">
        <f t="shared" si="0"/>
        <v>198462.91666666666</v>
      </c>
      <c r="G72" s="28">
        <v>2381555</v>
      </c>
    </row>
    <row r="73" spans="1:7" ht="39.75" customHeight="1" x14ac:dyDescent="0.25">
      <c r="A73" s="39"/>
      <c r="B73" s="30"/>
      <c r="C73" s="4" t="s">
        <v>35</v>
      </c>
      <c r="D73" s="5" t="s">
        <v>6</v>
      </c>
      <c r="E73" s="6">
        <v>140</v>
      </c>
      <c r="F73" s="6">
        <f t="shared" si="0"/>
        <v>5433.4214285714288</v>
      </c>
      <c r="G73" s="28">
        <v>760679</v>
      </c>
    </row>
    <row r="74" spans="1:7" ht="43.5" customHeight="1" x14ac:dyDescent="0.25">
      <c r="A74" s="40"/>
      <c r="B74" s="10"/>
      <c r="C74" s="4" t="s">
        <v>16</v>
      </c>
      <c r="D74" s="5" t="s">
        <v>17</v>
      </c>
      <c r="E74" s="9">
        <v>4</v>
      </c>
      <c r="F74" s="6">
        <f t="shared" si="0"/>
        <v>865086</v>
      </c>
      <c r="G74" s="28">
        <v>3460344</v>
      </c>
    </row>
    <row r="75" spans="1:7" ht="23.25" customHeight="1" x14ac:dyDescent="0.25">
      <c r="A75" s="7"/>
      <c r="B75" s="22" t="s">
        <v>8</v>
      </c>
      <c r="C75" s="22"/>
      <c r="D75" s="22"/>
      <c r="E75" s="22"/>
      <c r="F75" s="6"/>
      <c r="G75" s="27">
        <f>SUM(G66:G74)</f>
        <v>67502735</v>
      </c>
    </row>
    <row r="76" spans="1:7" ht="60" x14ac:dyDescent="0.25">
      <c r="A76" s="38">
        <v>8</v>
      </c>
      <c r="B76" s="41" t="s">
        <v>11</v>
      </c>
      <c r="C76" s="4" t="s">
        <v>22</v>
      </c>
      <c r="D76" s="5" t="s">
        <v>6</v>
      </c>
      <c r="E76" s="6">
        <v>3</v>
      </c>
      <c r="F76" s="6">
        <f t="shared" si="0"/>
        <v>349487.66666666669</v>
      </c>
      <c r="G76" s="28">
        <v>1048463</v>
      </c>
    </row>
    <row r="77" spans="1:7" ht="61.5" customHeight="1" x14ac:dyDescent="0.25">
      <c r="A77" s="39"/>
      <c r="B77" s="42"/>
      <c r="C77" s="4" t="s">
        <v>23</v>
      </c>
      <c r="D77" s="5" t="s">
        <v>6</v>
      </c>
      <c r="E77" s="6">
        <v>27</v>
      </c>
      <c r="F77" s="6">
        <f t="shared" si="0"/>
        <v>349487.77777777775</v>
      </c>
      <c r="G77" s="28">
        <v>9436170</v>
      </c>
    </row>
    <row r="78" spans="1:7" ht="58.5" customHeight="1" x14ac:dyDescent="0.25">
      <c r="A78" s="39"/>
      <c r="B78" s="42"/>
      <c r="C78" s="4" t="s">
        <v>24</v>
      </c>
      <c r="D78" s="5" t="s">
        <v>6</v>
      </c>
      <c r="E78" s="6">
        <v>21</v>
      </c>
      <c r="F78" s="6">
        <f t="shared" si="0"/>
        <v>349487.76190476189</v>
      </c>
      <c r="G78" s="28">
        <v>7339243</v>
      </c>
    </row>
    <row r="79" spans="1:7" ht="25.5" customHeight="1" x14ac:dyDescent="0.25">
      <c r="A79" s="39"/>
      <c r="B79" s="42"/>
      <c r="C79" s="15" t="s">
        <v>18</v>
      </c>
      <c r="D79" s="5" t="s">
        <v>6</v>
      </c>
      <c r="E79" s="6">
        <v>38</v>
      </c>
      <c r="F79" s="6">
        <f t="shared" si="0"/>
        <v>25819.57894736842</v>
      </c>
      <c r="G79" s="28">
        <v>981144</v>
      </c>
    </row>
    <row r="80" spans="1:7" ht="54" customHeight="1" x14ac:dyDescent="0.25">
      <c r="A80" s="39"/>
      <c r="B80" s="42"/>
      <c r="C80" s="4" t="s">
        <v>29</v>
      </c>
      <c r="D80" s="5" t="s">
        <v>7</v>
      </c>
      <c r="E80" s="6">
        <v>3264</v>
      </c>
      <c r="F80" s="6">
        <f t="shared" ref="F80:F81" si="1">G80/E80</f>
        <v>54.705882352941174</v>
      </c>
      <c r="G80" s="28">
        <v>178560</v>
      </c>
    </row>
    <row r="81" spans="1:9" ht="66" customHeight="1" x14ac:dyDescent="0.25">
      <c r="A81" s="39"/>
      <c r="B81" s="42"/>
      <c r="C81" s="4" t="s">
        <v>37</v>
      </c>
      <c r="D81" s="5" t="s">
        <v>6</v>
      </c>
      <c r="E81" s="6">
        <v>11</v>
      </c>
      <c r="F81" s="6">
        <f t="shared" si="1"/>
        <v>134167.09090909091</v>
      </c>
      <c r="G81" s="28">
        <v>1475838</v>
      </c>
    </row>
    <row r="82" spans="1:9" ht="23.25" customHeight="1" x14ac:dyDescent="0.25">
      <c r="A82" s="39"/>
      <c r="B82" s="42"/>
      <c r="C82" s="15" t="s">
        <v>9</v>
      </c>
      <c r="D82" s="5" t="s">
        <v>6</v>
      </c>
      <c r="E82" s="9">
        <v>11</v>
      </c>
      <c r="F82" s="6">
        <f t="shared" si="0"/>
        <v>278455.81818181818</v>
      </c>
      <c r="G82" s="28">
        <v>3063014</v>
      </c>
    </row>
    <row r="83" spans="1:9" ht="33.75" customHeight="1" x14ac:dyDescent="0.25">
      <c r="A83" s="39"/>
      <c r="B83" s="32"/>
      <c r="C83" s="4" t="s">
        <v>35</v>
      </c>
      <c r="D83" s="5" t="s">
        <v>6</v>
      </c>
      <c r="E83" s="6">
        <v>23</v>
      </c>
      <c r="F83" s="6">
        <f t="shared" ref="F83" si="2">G83/E83</f>
        <v>5045.434782608696</v>
      </c>
      <c r="G83" s="28">
        <v>116045</v>
      </c>
    </row>
    <row r="84" spans="1:9" ht="59.25" customHeight="1" x14ac:dyDescent="0.25">
      <c r="A84" s="39"/>
      <c r="B84" s="10"/>
      <c r="C84" s="4" t="s">
        <v>16</v>
      </c>
      <c r="D84" s="5" t="s">
        <v>17</v>
      </c>
      <c r="E84" s="9">
        <v>2</v>
      </c>
      <c r="F84" s="6">
        <f t="shared" si="0"/>
        <v>430848</v>
      </c>
      <c r="G84" s="28">
        <v>861696</v>
      </c>
    </row>
    <row r="85" spans="1:9" ht="28.5" customHeight="1" x14ac:dyDescent="0.25">
      <c r="A85" s="40"/>
      <c r="B85" s="22" t="s">
        <v>8</v>
      </c>
      <c r="C85" s="22"/>
      <c r="D85" s="22"/>
      <c r="E85" s="22"/>
      <c r="F85" s="6"/>
      <c r="G85" s="27">
        <f>SUM(G76:G84)</f>
        <v>24500173</v>
      </c>
    </row>
    <row r="86" spans="1:9" ht="31.5" customHeight="1" x14ac:dyDescent="0.25">
      <c r="A86" s="38">
        <v>9</v>
      </c>
      <c r="B86" s="34" t="s">
        <v>12</v>
      </c>
      <c r="C86" s="15" t="s">
        <v>28</v>
      </c>
      <c r="D86" s="12" t="s">
        <v>6</v>
      </c>
      <c r="E86" s="6">
        <v>84</v>
      </c>
      <c r="F86" s="6">
        <f t="shared" si="0"/>
        <v>121543.01190476191</v>
      </c>
      <c r="G86" s="28">
        <v>10209613</v>
      </c>
    </row>
    <row r="87" spans="1:9" ht="69" customHeight="1" x14ac:dyDescent="0.25">
      <c r="A87" s="40"/>
      <c r="B87" s="37"/>
      <c r="C87" s="4" t="s">
        <v>37</v>
      </c>
      <c r="D87" s="12" t="s">
        <v>6</v>
      </c>
      <c r="E87" s="6">
        <v>84</v>
      </c>
      <c r="F87" s="6">
        <f t="shared" ref="F87" si="3">G87/E87</f>
        <v>79212.523809523816</v>
      </c>
      <c r="G87" s="28">
        <v>6653852</v>
      </c>
    </row>
    <row r="88" spans="1:9" ht="18.75" customHeight="1" x14ac:dyDescent="0.25">
      <c r="A88" s="7"/>
      <c r="B88" s="23" t="s">
        <v>8</v>
      </c>
      <c r="C88" s="24"/>
      <c r="D88" s="22"/>
      <c r="E88" s="25"/>
      <c r="F88" s="6"/>
      <c r="G88" s="27">
        <f>SUM(G86:G87)</f>
        <v>16863465</v>
      </c>
    </row>
    <row r="89" spans="1:9" ht="34.5" customHeight="1" x14ac:dyDescent="0.25">
      <c r="A89" s="38">
        <v>12</v>
      </c>
      <c r="B89" s="34" t="s">
        <v>13</v>
      </c>
      <c r="C89" s="15" t="s">
        <v>28</v>
      </c>
      <c r="D89" s="12" t="s">
        <v>6</v>
      </c>
      <c r="E89" s="6">
        <v>100</v>
      </c>
      <c r="F89" s="6">
        <f t="shared" si="0"/>
        <v>118822.39</v>
      </c>
      <c r="G89" s="28">
        <v>11882239</v>
      </c>
    </row>
    <row r="90" spans="1:9" ht="66.75" customHeight="1" x14ac:dyDescent="0.25">
      <c r="A90" s="40"/>
      <c r="B90" s="37"/>
      <c r="C90" s="4" t="s">
        <v>37</v>
      </c>
      <c r="D90" s="12" t="s">
        <v>6</v>
      </c>
      <c r="E90" s="6">
        <v>100</v>
      </c>
      <c r="F90" s="6">
        <f t="shared" si="0"/>
        <v>79867.850000000006</v>
      </c>
      <c r="G90" s="28">
        <v>7986785</v>
      </c>
    </row>
    <row r="91" spans="1:9" ht="24.75" customHeight="1" x14ac:dyDescent="0.25">
      <c r="A91" s="7"/>
      <c r="B91" s="23" t="s">
        <v>8</v>
      </c>
      <c r="C91" s="24"/>
      <c r="D91" s="22"/>
      <c r="E91" s="25"/>
      <c r="F91" s="6"/>
      <c r="G91" s="27">
        <f>SUM(G89:G90)</f>
        <v>19869024</v>
      </c>
    </row>
    <row r="92" spans="1:9" ht="48" customHeight="1" x14ac:dyDescent="0.25">
      <c r="A92" s="20">
        <v>14</v>
      </c>
      <c r="B92" s="21" t="s">
        <v>34</v>
      </c>
      <c r="C92" s="15" t="s">
        <v>29</v>
      </c>
      <c r="D92" s="5" t="s">
        <v>7</v>
      </c>
      <c r="E92" s="6">
        <v>180720</v>
      </c>
      <c r="F92" s="6">
        <f t="shared" si="0"/>
        <v>119.76505090748118</v>
      </c>
      <c r="G92" s="28">
        <v>21643940</v>
      </c>
    </row>
    <row r="93" spans="1:9" ht="35.25" customHeight="1" x14ac:dyDescent="0.25">
      <c r="A93" s="26">
        <v>15</v>
      </c>
      <c r="B93" s="21" t="s">
        <v>34</v>
      </c>
      <c r="C93" s="15" t="s">
        <v>35</v>
      </c>
      <c r="D93" s="5" t="s">
        <v>6</v>
      </c>
      <c r="E93" s="6">
        <v>480</v>
      </c>
      <c r="F93" s="6">
        <f t="shared" si="0"/>
        <v>25723.660416666666</v>
      </c>
      <c r="G93" s="28">
        <v>12347357</v>
      </c>
    </row>
    <row r="94" spans="1:9" ht="26.25" customHeight="1" x14ac:dyDescent="0.25">
      <c r="A94" s="7"/>
      <c r="B94" s="22" t="s">
        <v>8</v>
      </c>
      <c r="C94" s="7"/>
      <c r="D94" s="7"/>
      <c r="E94" s="6"/>
      <c r="F94" s="6"/>
      <c r="G94" s="27">
        <f>SUM(G92:G93)</f>
        <v>33991297</v>
      </c>
      <c r="H94" s="1"/>
    </row>
    <row r="95" spans="1:9" ht="28.5" customHeight="1" x14ac:dyDescent="0.25">
      <c r="A95" s="7"/>
      <c r="B95" s="22" t="s">
        <v>20</v>
      </c>
      <c r="C95" s="7"/>
      <c r="D95" s="7"/>
      <c r="E95" s="6"/>
      <c r="F95" s="6"/>
      <c r="G95" s="33">
        <f>G17+G27+G35+G45+G55+G65+G75+G85+G88+G91+G94</f>
        <v>550469695</v>
      </c>
      <c r="H95" s="1"/>
      <c r="I95" s="1"/>
    </row>
    <row r="96" spans="1:9" ht="17.25" customHeight="1" x14ac:dyDescent="0.25">
      <c r="A96" s="13"/>
      <c r="B96" s="13"/>
      <c r="C96" s="13"/>
      <c r="D96" s="13"/>
      <c r="E96" s="13"/>
      <c r="F96" s="13"/>
      <c r="G96" s="14"/>
    </row>
    <row r="97" spans="1:7" x14ac:dyDescent="0.25">
      <c r="A97" s="13"/>
      <c r="B97" s="2" t="s">
        <v>14</v>
      </c>
      <c r="C97" s="13"/>
      <c r="D97" s="13"/>
      <c r="E97" s="13"/>
      <c r="F97" s="13"/>
      <c r="G97" s="14"/>
    </row>
    <row r="98" spans="1:7" x14ac:dyDescent="0.25">
      <c r="A98" s="13"/>
      <c r="B98" s="2" t="s">
        <v>19</v>
      </c>
      <c r="C98" s="13"/>
      <c r="D98" s="13"/>
      <c r="E98" s="13"/>
      <c r="F98" s="13"/>
      <c r="G98" s="13"/>
    </row>
    <row r="99" spans="1:7" x14ac:dyDescent="0.25">
      <c r="B99" s="2" t="s">
        <v>33</v>
      </c>
      <c r="C99" s="13"/>
      <c r="D99" s="13"/>
      <c r="E99" s="13"/>
    </row>
  </sheetData>
  <mergeCells count="33">
    <mergeCell ref="D7:D9"/>
    <mergeCell ref="B36:B41"/>
    <mergeCell ref="B10:B16"/>
    <mergeCell ref="B28:B34"/>
    <mergeCell ref="A28:A34"/>
    <mergeCell ref="B1:C1"/>
    <mergeCell ref="B5:G5"/>
    <mergeCell ref="A6:G6"/>
    <mergeCell ref="F2:G2"/>
    <mergeCell ref="F1:G1"/>
    <mergeCell ref="F3:G3"/>
    <mergeCell ref="F7:F9"/>
    <mergeCell ref="G7:G9"/>
    <mergeCell ref="A10:A16"/>
    <mergeCell ref="A7:A9"/>
    <mergeCell ref="B7:B9"/>
    <mergeCell ref="C7:C9"/>
    <mergeCell ref="B18:B23"/>
    <mergeCell ref="E7:E9"/>
    <mergeCell ref="B86:B87"/>
    <mergeCell ref="B89:B90"/>
    <mergeCell ref="A76:A85"/>
    <mergeCell ref="A66:A74"/>
    <mergeCell ref="A18:A26"/>
    <mergeCell ref="A36:A44"/>
    <mergeCell ref="A46:A54"/>
    <mergeCell ref="A56:A64"/>
    <mergeCell ref="A86:A87"/>
    <mergeCell ref="A89:A90"/>
    <mergeCell ref="B76:B82"/>
    <mergeCell ref="B46:B51"/>
    <mergeCell ref="B56:B61"/>
    <mergeCell ref="B66:B72"/>
  </mergeCells>
  <pageMargins left="0.9055118110236221" right="0.39370078740157483" top="0.55118110236220474" bottom="0.55118110236220474" header="0.11811023622047245" footer="0.11811023622047245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(2)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2022-10-27T04:34:27Z</cp:lastPrinted>
  <dcterms:created xsi:type="dcterms:W3CDTF">2016-11-24T05:17:33Z</dcterms:created>
  <dcterms:modified xsi:type="dcterms:W3CDTF">2022-12-26T08:17:00Z</dcterms:modified>
</cp:coreProperties>
</file>